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D818C5C8-54C8-4AF8-819D-BDB3BF1D3FE6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20508" yWindow="-108" windowWidth="20616" windowHeight="11016" xr2:uid="{00000000-000D-0000-FFFF-FFFF00000000}"/>
  </bookViews>
  <sheets>
    <sheet name="EAEPED_OG" sheetId="1" r:id="rId1"/>
  </sheets>
  <definedNames>
    <definedName name="_xlnm.Print_Area" localSheetId="0">EAEPED_OG!$B$2:$H$169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3" i="1"/>
  <c r="H55" i="1"/>
  <c r="H57" i="1"/>
  <c r="H58" i="1"/>
  <c r="H42" i="1"/>
  <c r="H43" i="1"/>
  <c r="H44" i="1"/>
  <c r="H45" i="1"/>
  <c r="H46" i="1"/>
  <c r="H47" i="1"/>
  <c r="H48" i="1"/>
  <c r="H49" i="1"/>
  <c r="H41" i="1"/>
  <c r="H34" i="1"/>
  <c r="H23" i="1"/>
  <c r="H28" i="1"/>
  <c r="H29" i="1"/>
  <c r="H14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H79" i="1" s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H52" i="1" s="1"/>
  <c r="E53" i="1"/>
  <c r="E54" i="1"/>
  <c r="H54" i="1" s="1"/>
  <c r="E55" i="1"/>
  <c r="E56" i="1"/>
  <c r="H56" i="1" s="1"/>
  <c r="E57" i="1"/>
  <c r="E58" i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E15" i="1"/>
  <c r="H15" i="1" s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 l="1"/>
  <c r="G160" i="1" s="1"/>
  <c r="F10" i="1"/>
  <c r="F160" i="1" s="1"/>
  <c r="D10" i="1"/>
  <c r="D160" i="1" s="1"/>
  <c r="C10" i="1"/>
  <c r="C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<sst xmlns="http://schemas.openxmlformats.org/spreadsheetml/2006/main" count="169" uniqueCount="96">
  <si>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</si>
  <si>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</si>
  <si>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</si>
  <si>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</si>
  <si>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</si>
  <si>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</si>
  <si>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</si>
  <si>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</si>
  <si>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</si>
  <si>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</si>
  <si>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</si>
  <si>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</si>
  <si>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</si>
  <si>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</si>
  <si>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</si>
  <si>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</si>
  <si>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</si>
  <si>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</si>
  <si>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</si>
  <si>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</si>
  <si>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</si>
  <si>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</si>
  <si>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</si>
  <si>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</si>
  <si>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</si>
  <si>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</si>
  <si>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</si>
  <si>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</si>
  <si>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</si>
  <si>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</si>
  <si>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</si>
  <si>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</si>
  <si>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</si>
  <si>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</si>
  <si>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</si>
  <si>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</si>
  <si>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</si>
  <si>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</si>
  <si>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</si>
  <si>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</si>
  <si>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</si>
  <si>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</si>
  <si>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</si>
  <si>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</si>
  <si>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</si>
  <si>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</si>
  <si>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</si>
  <si>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</si>
  <si>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</si>
  <si>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</si>
  <si>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</si>
  <si>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</si>
  <si>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</si>
  <si>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</si>
  <si>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</si>
  <si>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</si>
  <si>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</si>
  <si>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</si>
  <si>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</si>
  <si>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</si>
  <si>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</si>
  <si>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</si>
  <si>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</si>
  <si>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</si>
  <si>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</si>
  <si>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</si>
  <si>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</si>
  <si>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</si>
  <si>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</si>
  <si>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</si>
  <si>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</si>
  <si>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</si>
  <si>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</si>
  <si>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</si>
  <si>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</si>
  <si>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</si>
  <si>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</si>
  <si>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</si>
  <si>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</si>
  <si>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</si>
  <si>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</si>
  <si>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</si>
  <si>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</si>
  <si>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</si>
  <si>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</si>
  <si>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</si>
  <si>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</si>
  <si>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</si>
  <si>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de Puentes Fronterizos de Chihuahua 2243</t>
  </si>
  <si>
    <t>Del 01 de enero al 31 de diciembre de 2023(b)</t>
  </si>
  <si>
    <t>C.P. ROGELIO ANTONIO FERNÁNDEZ IRIGOYEN</t>
  </si>
  <si>
    <t>DIRECTOR GENERAL</t>
  </si>
  <si>
    <t>LIC. RAFAEL ROBERTO BUTCHART SÁNCHEZ</t>
  </si>
  <si>
    <t>DIRECTOR ADMINISTRATIVO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</si>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</sst>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showGridLines="0" tabSelected="1" zoomScaleNormal="100" workbookViewId="0">
      <selection activeCell="B2" sqref="B2:H169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480528085.68000001</v>
      </c>
      <c r="D10" s="8">
        <f>SUM(D12,D20,D30,D40,D50,D60,D64,D73,D77)</f>
        <v>15704057.549999995</v>
      </c>
      <c r="E10" s="24">
        <f t="shared" ref="E10:H10" si="0">SUM(E12,E20,E30,E40,E50,E60,E64,E73,E77)</f>
        <v>496232143.23000002</v>
      </c>
      <c r="F10" s="8">
        <f t="shared" si="0"/>
        <v>464948386.639</v>
      </c>
      <c r="G10" s="8">
        <f t="shared" si="0"/>
        <v>464948376.69000006</v>
      </c>
      <c r="H10" s="24">
        <f t="shared" si="0"/>
        <v>31283756.591000002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53653987.5</v>
      </c>
      <c r="D12" s="7">
        <f>SUM(D13:D19)</f>
        <v>0</v>
      </c>
      <c r="E12" s="25">
        <f t="shared" ref="E12:H12" si="1">SUM(E13:E19)</f>
        <v>53653987.5</v>
      </c>
      <c r="F12" s="7">
        <f t="shared" si="1"/>
        <v>49893163.57</v>
      </c>
      <c r="G12" s="7">
        <f t="shared" si="1"/>
        <v>49893163.57</v>
      </c>
      <c r="H12" s="25">
        <f t="shared" si="1"/>
        <v>3760823.9299999992</v>
      </c>
    </row>
    <row r="13" spans="2:9" ht="22.8" x14ac:dyDescent="0.25">
      <c r="B13" s="10" t="s">
        <v>14</v>
      </c>
      <c r="C13" s="22">
        <v>31930000</v>
      </c>
      <c r="D13" s="22">
        <v>817514.13</v>
      </c>
      <c r="E13" s="26">
        <f>SUM(C13:D13)</f>
        <v>32747514.129999999</v>
      </c>
      <c r="F13" s="23">
        <v>32747514.129999999</v>
      </c>
      <c r="G13" s="23">
        <v>32747514.129999999</v>
      </c>
      <c r="H13" s="30">
        <f>SUM(E13-F13)</f>
        <v>0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9209487.5</v>
      </c>
      <c r="D15" s="22">
        <v>215782.67</v>
      </c>
      <c r="E15" s="26">
        <f t="shared" si="2"/>
        <v>9425270.1699999999</v>
      </c>
      <c r="F15" s="23">
        <v>7826801.6600000001</v>
      </c>
      <c r="G15" s="23">
        <v>7826801.6600000001</v>
      </c>
      <c r="H15" s="30">
        <f t="shared" si="3"/>
        <v>1598468.5099999998</v>
      </c>
    </row>
    <row r="16" spans="2:9" x14ac:dyDescent="0.25">
      <c r="B16" s="10" t="s">
        <v>17</v>
      </c>
      <c r="C16" s="22">
        <v>8909500</v>
      </c>
      <c r="D16" s="22">
        <v>549495.94999999995</v>
      </c>
      <c r="E16" s="26">
        <f t="shared" si="2"/>
        <v>9458995.9499999993</v>
      </c>
      <c r="F16" s="23">
        <v>7914813.8799999999</v>
      </c>
      <c r="G16" s="23">
        <v>7914813.8799999999</v>
      </c>
      <c r="H16" s="30">
        <f t="shared" si="3"/>
        <v>1544182.0699999994</v>
      </c>
    </row>
    <row r="17" spans="2:8" x14ac:dyDescent="0.25">
      <c r="B17" s="10" t="s">
        <v>18</v>
      </c>
      <c r="C17" s="22">
        <v>3605000</v>
      </c>
      <c r="D17" s="22">
        <v>-1582792.75</v>
      </c>
      <c r="E17" s="26">
        <f t="shared" si="2"/>
        <v>2022207.25</v>
      </c>
      <c r="F17" s="23">
        <v>1404033.9</v>
      </c>
      <c r="G17" s="23">
        <v>1404033.9</v>
      </c>
      <c r="H17" s="30">
        <f t="shared" si="3"/>
        <v>618173.35000000009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5684000</v>
      </c>
      <c r="D20" s="7">
        <f t="shared" ref="D20:H20" si="4">SUM(D21:D29)</f>
        <v>2071272.8499999996</v>
      </c>
      <c r="E20" s="25">
        <f t="shared" si="4"/>
        <v>7755272.8499999996</v>
      </c>
      <c r="F20" s="7">
        <f t="shared" si="4"/>
        <v>7030388.3000000007</v>
      </c>
      <c r="G20" s="7">
        <f t="shared" si="4"/>
        <v>7030388.3100000005</v>
      </c>
      <c r="H20" s="25">
        <f t="shared" si="4"/>
        <v>724884.54999999993</v>
      </c>
    </row>
    <row r="21" spans="2:8" ht="22.8" x14ac:dyDescent="0.25">
      <c r="B21" s="10" t="s">
        <v>22</v>
      </c>
      <c r="C21" s="22">
        <v>3625000</v>
      </c>
      <c r="D21" s="22">
        <v>1398615.65</v>
      </c>
      <c r="E21" s="26">
        <f t="shared" si="2"/>
        <v>5023615.6500000004</v>
      </c>
      <c r="F21" s="23">
        <v>4660373.1500000004</v>
      </c>
      <c r="G21" s="23">
        <v>4660373.16</v>
      </c>
      <c r="H21" s="30">
        <f t="shared" si="3"/>
        <v>363242.5</v>
      </c>
    </row>
    <row r="22" spans="2:8" x14ac:dyDescent="0.25">
      <c r="B22" s="10" t="s">
        <v>23</v>
      </c>
      <c r="C22" s="22">
        <v>80000</v>
      </c>
      <c r="D22" s="22">
        <v>0</v>
      </c>
      <c r="E22" s="26">
        <f t="shared" si="2"/>
        <v>80000</v>
      </c>
      <c r="F22" s="23">
        <v>68970.64</v>
      </c>
      <c r="G22" s="23">
        <v>68970.64</v>
      </c>
      <c r="H22" s="30">
        <f t="shared" si="3"/>
        <v>11029.36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329000</v>
      </c>
      <c r="D24" s="22">
        <v>198015.17</v>
      </c>
      <c r="E24" s="26">
        <f t="shared" si="2"/>
        <v>527015.17000000004</v>
      </c>
      <c r="F24" s="23">
        <v>462317.51</v>
      </c>
      <c r="G24" s="23">
        <v>462317.51</v>
      </c>
      <c r="H24" s="30">
        <f t="shared" si="3"/>
        <v>64697.660000000033</v>
      </c>
    </row>
    <row r="25" spans="2:8" ht="23.4" customHeight="1" x14ac:dyDescent="0.25">
      <c r="B25" s="10" t="s">
        <v>26</v>
      </c>
      <c r="C25" s="22">
        <v>440000</v>
      </c>
      <c r="D25" s="22">
        <v>-50470.57</v>
      </c>
      <c r="E25" s="26">
        <f t="shared" si="2"/>
        <v>389529.43</v>
      </c>
      <c r="F25" s="23">
        <v>139757.29</v>
      </c>
      <c r="G25" s="23">
        <v>139757.29</v>
      </c>
      <c r="H25" s="30">
        <f t="shared" si="3"/>
        <v>249772.13999999998</v>
      </c>
    </row>
    <row r="26" spans="2:8" x14ac:dyDescent="0.25">
      <c r="B26" s="10" t="s">
        <v>27</v>
      </c>
      <c r="C26" s="22">
        <v>300000</v>
      </c>
      <c r="D26" s="22">
        <v>142500</v>
      </c>
      <c r="E26" s="26">
        <f t="shared" si="2"/>
        <v>442500</v>
      </c>
      <c r="F26" s="23">
        <v>414900.2</v>
      </c>
      <c r="G26" s="23">
        <v>414900.2</v>
      </c>
      <c r="H26" s="30">
        <f t="shared" si="3"/>
        <v>27599.799999999988</v>
      </c>
    </row>
    <row r="27" spans="2:8" ht="22.8" x14ac:dyDescent="0.25">
      <c r="B27" s="10" t="s">
        <v>28</v>
      </c>
      <c r="C27" s="22">
        <v>700000</v>
      </c>
      <c r="D27" s="22">
        <v>114019.94</v>
      </c>
      <c r="E27" s="26">
        <f t="shared" si="2"/>
        <v>814019.94</v>
      </c>
      <c r="F27" s="23">
        <v>813474.94</v>
      </c>
      <c r="G27" s="23">
        <v>813474.94</v>
      </c>
      <c r="H27" s="30">
        <f t="shared" si="3"/>
        <v>545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210000</v>
      </c>
      <c r="D29" s="22">
        <v>268592.65999999997</v>
      </c>
      <c r="E29" s="26">
        <f t="shared" si="2"/>
        <v>478592.66</v>
      </c>
      <c r="F29" s="23">
        <v>470594.57</v>
      </c>
      <c r="G29" s="23">
        <v>470594.57</v>
      </c>
      <c r="H29" s="30">
        <f t="shared" si="3"/>
        <v>7998.0899999999674</v>
      </c>
    </row>
    <row r="30" spans="2:8" s="9" customFormat="1" ht="24" x14ac:dyDescent="0.25">
      <c r="B30" s="12" t="s">
        <v>31</v>
      </c>
      <c r="C30" s="7">
        <f>SUM(C31:C39)</f>
        <v>122850098.18000001</v>
      </c>
      <c r="D30" s="7">
        <f t="shared" ref="D30:H30" si="5">SUM(D31:D39)</f>
        <v>-1654968.26</v>
      </c>
      <c r="E30" s="25">
        <f t="shared" si="5"/>
        <v>121195129.92000002</v>
      </c>
      <c r="F30" s="7">
        <f t="shared" si="5"/>
        <v>107609213.68900001</v>
      </c>
      <c r="G30" s="7">
        <f t="shared" si="5"/>
        <v>107609213.72000001</v>
      </c>
      <c r="H30" s="25">
        <f t="shared" si="5"/>
        <v>13585916.230999997</v>
      </c>
    </row>
    <row r="31" spans="2:8" x14ac:dyDescent="0.25">
      <c r="B31" s="10" t="s">
        <v>32</v>
      </c>
      <c r="C31" s="22">
        <v>3551156.08</v>
      </c>
      <c r="D31" s="22">
        <v>757108.27</v>
      </c>
      <c r="E31" s="26">
        <f t="shared" si="2"/>
        <v>4308264.3499999996</v>
      </c>
      <c r="F31" s="23">
        <v>3766008.27</v>
      </c>
      <c r="G31" s="23">
        <v>3766008.28</v>
      </c>
      <c r="H31" s="30">
        <f t="shared" si="3"/>
        <v>542256.07999999961</v>
      </c>
    </row>
    <row r="32" spans="2:8" x14ac:dyDescent="0.25">
      <c r="B32" s="10" t="s">
        <v>33</v>
      </c>
      <c r="C32" s="22">
        <v>2400000</v>
      </c>
      <c r="D32" s="22">
        <v>-10880.81</v>
      </c>
      <c r="E32" s="26">
        <f t="shared" si="2"/>
        <v>2389119.19</v>
      </c>
      <c r="F32" s="23">
        <v>2288650.89</v>
      </c>
      <c r="G32" s="23">
        <v>2288650.89</v>
      </c>
      <c r="H32" s="30">
        <f t="shared" si="3"/>
        <v>100468.29999999981</v>
      </c>
    </row>
    <row r="33" spans="2:8" ht="22.8" x14ac:dyDescent="0.25">
      <c r="B33" s="10" t="s">
        <v>34</v>
      </c>
      <c r="C33" s="22">
        <v>35083925.920000002</v>
      </c>
      <c r="D33" s="22">
        <v>-517882.54</v>
      </c>
      <c r="E33" s="26">
        <f t="shared" si="2"/>
        <v>34566043.380000003</v>
      </c>
      <c r="F33" s="23">
        <v>27159907.66</v>
      </c>
      <c r="G33" s="23">
        <v>27159907.670000002</v>
      </c>
      <c r="H33" s="30">
        <f t="shared" si="3"/>
        <v>7406135.7200000025</v>
      </c>
    </row>
    <row r="34" spans="2:8" ht="24.6" customHeight="1" x14ac:dyDescent="0.25">
      <c r="B34" s="10" t="s">
        <v>35</v>
      </c>
      <c r="C34" s="22">
        <v>21710000</v>
      </c>
      <c r="D34" s="22">
        <v>7021372.79</v>
      </c>
      <c r="E34" s="26">
        <f t="shared" si="2"/>
        <v>28731372.789999999</v>
      </c>
      <c r="F34" s="23">
        <v>28173070.449999999</v>
      </c>
      <c r="G34" s="23">
        <v>28173070.460000001</v>
      </c>
      <c r="H34" s="30">
        <f t="shared" si="3"/>
        <v>558302.33999999985</v>
      </c>
    </row>
    <row r="35" spans="2:8" ht="22.8" x14ac:dyDescent="0.25">
      <c r="B35" s="10" t="s">
        <v>36</v>
      </c>
      <c r="C35" s="22">
        <v>56355016.18</v>
      </c>
      <c r="D35" s="22">
        <v>-9108292.6699999999</v>
      </c>
      <c r="E35" s="26">
        <f t="shared" si="2"/>
        <v>47246723.509999998</v>
      </c>
      <c r="F35" s="23">
        <v>42964294.130000003</v>
      </c>
      <c r="G35" s="23">
        <v>42964294.119999997</v>
      </c>
      <c r="H35" s="30">
        <f t="shared" si="3"/>
        <v>4282429.3799999952</v>
      </c>
    </row>
    <row r="36" spans="2:8" x14ac:dyDescent="0.25">
      <c r="B36" s="10" t="s">
        <v>37</v>
      </c>
      <c r="C36" s="22">
        <v>1100000</v>
      </c>
      <c r="D36" s="22">
        <v>62243.18</v>
      </c>
      <c r="E36" s="26">
        <f t="shared" si="2"/>
        <v>1162243.18</v>
      </c>
      <c r="F36" s="23">
        <v>618505.32999999996</v>
      </c>
      <c r="G36" s="23">
        <v>618505.32999999996</v>
      </c>
      <c r="H36" s="30">
        <f t="shared" si="3"/>
        <v>543737.85</v>
      </c>
    </row>
    <row r="37" spans="2:8" x14ac:dyDescent="0.25">
      <c r="B37" s="10" t="s">
        <v>38</v>
      </c>
      <c r="C37" s="22">
        <v>550000</v>
      </c>
      <c r="D37" s="22">
        <v>0</v>
      </c>
      <c r="E37" s="26">
        <f t="shared" si="2"/>
        <v>550000</v>
      </c>
      <c r="F37" s="23">
        <v>402033.45</v>
      </c>
      <c r="G37" s="23">
        <v>402033.45</v>
      </c>
      <c r="H37" s="30">
        <f t="shared" si="3"/>
        <v>147966.54999999999</v>
      </c>
    </row>
    <row r="38" spans="2:8" x14ac:dyDescent="0.25">
      <c r="B38" s="10" t="s">
        <v>39</v>
      </c>
      <c r="C38" s="22">
        <v>100000</v>
      </c>
      <c r="D38" s="22">
        <v>114988.73</v>
      </c>
      <c r="E38" s="26">
        <f t="shared" si="2"/>
        <v>214988.72999999998</v>
      </c>
      <c r="F38" s="23">
        <v>214988.73</v>
      </c>
      <c r="G38" s="23">
        <v>214988.73</v>
      </c>
      <c r="H38" s="30">
        <f t="shared" si="3"/>
        <v>-2.9103830456733704E-11</v>
      </c>
    </row>
    <row r="39" spans="2:8" x14ac:dyDescent="0.25">
      <c r="B39" s="10" t="s">
        <v>40</v>
      </c>
      <c r="C39" s="22">
        <v>2000000</v>
      </c>
      <c r="D39" s="22">
        <v>26374.79</v>
      </c>
      <c r="E39" s="26">
        <f t="shared" si="2"/>
        <v>2026374.79</v>
      </c>
      <c r="F39" s="23">
        <v>2021754.7790000001</v>
      </c>
      <c r="G39" s="23">
        <v>2021754.79</v>
      </c>
      <c r="H39" s="30">
        <f t="shared" si="3"/>
        <v>4620.0109999999404</v>
      </c>
    </row>
    <row r="40" spans="2:8" s="9" customFormat="1" ht="25.5" customHeight="1" x14ac:dyDescent="0.25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3340000</v>
      </c>
      <c r="D50" s="7">
        <f t="shared" ref="D50:H50" si="7">SUM(D51:D59)</f>
        <v>-210988.63</v>
      </c>
      <c r="E50" s="25">
        <f t="shared" si="7"/>
        <v>3129011.37</v>
      </c>
      <c r="F50" s="7">
        <f t="shared" si="7"/>
        <v>3027697.39</v>
      </c>
      <c r="G50" s="7">
        <f t="shared" si="7"/>
        <v>3027687.4</v>
      </c>
      <c r="H50" s="25">
        <f t="shared" si="7"/>
        <v>101313.97999999995</v>
      </c>
    </row>
    <row r="51" spans="2:8" x14ac:dyDescent="0.25">
      <c r="B51" s="10" t="s">
        <v>52</v>
      </c>
      <c r="C51" s="22">
        <v>690000</v>
      </c>
      <c r="D51" s="22">
        <v>74828.2</v>
      </c>
      <c r="E51" s="26">
        <f t="shared" si="2"/>
        <v>764828.2</v>
      </c>
      <c r="F51" s="23">
        <v>754810.61</v>
      </c>
      <c r="G51" s="23">
        <v>754800.61</v>
      </c>
      <c r="H51" s="30">
        <f t="shared" si="3"/>
        <v>10017.589999999967</v>
      </c>
    </row>
    <row r="52" spans="2:8" x14ac:dyDescent="0.25">
      <c r="B52" s="10" t="s">
        <v>53</v>
      </c>
      <c r="C52" s="22">
        <v>250000</v>
      </c>
      <c r="D52" s="22">
        <v>-70000</v>
      </c>
      <c r="E52" s="26">
        <f t="shared" si="2"/>
        <v>180000</v>
      </c>
      <c r="F52" s="23">
        <v>141220.26999999999</v>
      </c>
      <c r="G52" s="23">
        <v>141220.26999999999</v>
      </c>
      <c r="H52" s="30">
        <f t="shared" si="3"/>
        <v>38779.73000000001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1600000</v>
      </c>
      <c r="D54" s="22">
        <v>374000</v>
      </c>
      <c r="E54" s="26">
        <f t="shared" si="2"/>
        <v>1974000</v>
      </c>
      <c r="F54" s="23">
        <v>1974000</v>
      </c>
      <c r="G54" s="23">
        <v>1974000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500000</v>
      </c>
      <c r="D56" s="22">
        <v>-414816.83</v>
      </c>
      <c r="E56" s="26">
        <f t="shared" si="2"/>
        <v>85183.169999999984</v>
      </c>
      <c r="F56" s="23">
        <v>85183.16</v>
      </c>
      <c r="G56" s="23">
        <v>85183.16</v>
      </c>
      <c r="H56" s="30">
        <f t="shared" si="3"/>
        <v>9.9999999802093953E-3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5">
      <c r="B59" s="10" t="s">
        <v>60</v>
      </c>
      <c r="C59" s="22">
        <v>300000</v>
      </c>
      <c r="D59" s="22">
        <v>-175000</v>
      </c>
      <c r="E59" s="26">
        <f t="shared" si="2"/>
        <v>125000</v>
      </c>
      <c r="F59" s="23">
        <v>72483.350000000006</v>
      </c>
      <c r="G59" s="23">
        <v>72483.360000000001</v>
      </c>
      <c r="H59" s="30">
        <f t="shared" si="3"/>
        <v>52516.649999999994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10498741.59</v>
      </c>
      <c r="E60" s="25">
        <f t="shared" si="8"/>
        <v>10498741.59</v>
      </c>
      <c r="F60" s="7">
        <f t="shared" si="8"/>
        <v>5407557.9900000002</v>
      </c>
      <c r="G60" s="7">
        <f t="shared" si="8"/>
        <v>5407557.9900000002</v>
      </c>
      <c r="H60" s="25">
        <f t="shared" si="8"/>
        <v>5091183.6000000006</v>
      </c>
    </row>
    <row r="61" spans="2:8" x14ac:dyDescent="0.25">
      <c r="B61" s="10" t="s">
        <v>62</v>
      </c>
      <c r="C61" s="22">
        <v>0</v>
      </c>
      <c r="D61" s="22">
        <v>10464057.550000001</v>
      </c>
      <c r="E61" s="26">
        <f t="shared" si="2"/>
        <v>10464057.550000001</v>
      </c>
      <c r="F61" s="23">
        <v>5372873.9500000002</v>
      </c>
      <c r="G61" s="23">
        <v>5372873.9500000002</v>
      </c>
      <c r="H61" s="30">
        <f t="shared" si="3"/>
        <v>5091183.6000000006</v>
      </c>
    </row>
    <row r="62" spans="2:8" x14ac:dyDescent="0.25">
      <c r="B62" s="10" t="s">
        <v>63</v>
      </c>
      <c r="C62" s="22">
        <v>0</v>
      </c>
      <c r="D62" s="22">
        <v>34684.04</v>
      </c>
      <c r="E62" s="26">
        <f t="shared" si="2"/>
        <v>34684.04</v>
      </c>
      <c r="F62" s="23">
        <v>34684.04</v>
      </c>
      <c r="G62" s="23">
        <v>34684.04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295000000</v>
      </c>
      <c r="D77" s="7">
        <f t="shared" ref="D77:H77" si="11">SUM(D78:D84)</f>
        <v>4999999.9999999963</v>
      </c>
      <c r="E77" s="25">
        <f t="shared" si="11"/>
        <v>300000000</v>
      </c>
      <c r="F77" s="7">
        <f t="shared" si="11"/>
        <v>291980365.69999999</v>
      </c>
      <c r="G77" s="7">
        <f t="shared" si="11"/>
        <v>291980365.69999999</v>
      </c>
      <c r="H77" s="25">
        <f t="shared" si="11"/>
        <v>8019634.3000000045</v>
      </c>
    </row>
    <row r="78" spans="2:8" x14ac:dyDescent="0.25">
      <c r="B78" s="10" t="s">
        <v>79</v>
      </c>
      <c r="C78" s="22">
        <v>95000000</v>
      </c>
      <c r="D78" s="22">
        <v>-28744272.370000001</v>
      </c>
      <c r="E78" s="26">
        <f t="shared" si="2"/>
        <v>66255727.629999995</v>
      </c>
      <c r="F78" s="23">
        <v>62907464.32</v>
      </c>
      <c r="G78" s="22">
        <v>62907464.32</v>
      </c>
      <c r="H78" s="30">
        <f t="shared" si="3"/>
        <v>3348263.3099999949</v>
      </c>
    </row>
    <row r="79" spans="2:8" x14ac:dyDescent="0.25">
      <c r="B79" s="10" t="s">
        <v>80</v>
      </c>
      <c r="C79" s="22">
        <v>200000000</v>
      </c>
      <c r="D79" s="22">
        <v>33744272.369999997</v>
      </c>
      <c r="E79" s="26">
        <f t="shared" si="2"/>
        <v>233744272.37</v>
      </c>
      <c r="F79" s="23">
        <v>229072901.38</v>
      </c>
      <c r="G79" s="22">
        <v>229072901.38</v>
      </c>
      <c r="H79" s="30">
        <f t="shared" si="3"/>
        <v>4671370.9900000095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480528085.68000001</v>
      </c>
      <c r="D160" s="21">
        <f t="shared" ref="D160:G160" si="28">SUM(D10,D85)</f>
        <v>15704057.549999995</v>
      </c>
      <c r="E160" s="28">
        <f>SUM(E10,E85)</f>
        <v>496232143.23000002</v>
      </c>
      <c r="F160" s="21">
        <f t="shared" si="28"/>
        <v>464948386.639</v>
      </c>
      <c r="G160" s="21">
        <f t="shared" si="28"/>
        <v>464948376.69000006</v>
      </c>
      <c r="H160" s="28">
        <f>SUM(H10,H85)</f>
        <v>31283756.591000002</v>
      </c>
    </row>
    <row r="161" spans="2:4" s="31" customFormat="1" x14ac:dyDescent="0.25"/>
    <row r="162" spans="2:4" s="31" customFormat="1" x14ac:dyDescent="0.25"/>
    <row r="163" spans="2:4" s="31" customFormat="1" x14ac:dyDescent="0.25"/>
    <row r="164" spans="2:4" s="31" customFormat="1" x14ac:dyDescent="0.25">
      <c r="B164" s="31" t="s">
        <v>90</v>
      </c>
      <c r="D164" s="31" t="s">
        <v>92</v>
      </c>
    </row>
    <row r="165" spans="2:4" s="31" customFormat="1" x14ac:dyDescent="0.25">
      <c r="B165" s="31" t="s">
        <v>91</v>
      </c>
      <c r="D165" s="31" t="s">
        <v>93</v>
      </c>
    </row>
    <row r="166" spans="2:4" s="31" customFormat="1" x14ac:dyDescent="0.25"/>
    <row r="167" spans="2:4" s="31" customFormat="1" x14ac:dyDescent="0.25"/>
    <row r="168" spans="2:4" s="31" customFormat="1" x14ac:dyDescent="0.25">
      <c r="B168" s="31" t="s">
        <v>94</v>
      </c>
    </row>
    <row r="169" spans="2:4" s="31" customFormat="1" x14ac:dyDescent="0.25">
      <c r="B169" s="31" t="s">
        <v>95</v>
      </c>
    </row>
    <row r="170" spans="2:4" s="31" customFormat="1" x14ac:dyDescent="0.25"/>
    <row r="171" spans="2:4" s="31" customFormat="1" x14ac:dyDescent="0.25"/>
    <row r="172" spans="2:4" s="31" customFormat="1" x14ac:dyDescent="0.25"/>
    <row r="173" spans="2:4" s="31" customFormat="1" x14ac:dyDescent="0.25"/>
    <row r="174" spans="2:4" s="31" customFormat="1" x14ac:dyDescent="0.25"/>
    <row r="175" spans="2:4" s="31" customFormat="1" x14ac:dyDescent="0.25"/>
    <row r="176" spans="2:4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2024-01-29T18:41:58Z</cp:lastPrinted>
  <dcterms:created xsi:type="dcterms:W3CDTF">2020-01-08T21:14:59Z</dcterms:created>
  <dcterms:modified xsi:type="dcterms:W3CDTF">2024-01-29T18:42:00Z</dcterms:modified>
</cp:coreProperties>
</file>